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<sst xmlns="http://schemas.openxmlformats.org/spreadsheetml/2006/main" count="324" uniqueCount="94">
  <si>
    <t>КЦСР</t>
  </si>
  <si>
    <t>КВР</t>
  </si>
  <si>
    <t>1</t>
  </si>
  <si>
    <t>2</t>
  </si>
  <si>
    <t>3</t>
  </si>
  <si>
    <t>4</t>
  </si>
  <si>
    <t>Реализация мероприятия "Создание условий для удовлетворения потребностей населения района в оказании услуг в сфере культуры (содержание комитета)</t>
  </si>
  <si>
    <t>0500100590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</si>
  <si>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</si>
  <si>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</si>
  <si>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</si>
  <si>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</si>
  <si>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</si>
  <si>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</si>
  <si>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</si>
  <si>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</si>
  <si>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</si>
  <si>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</si>
  <si>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</si>
  <si>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</si>
  <si>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</si>
  <si>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Ассигнования на компенсацию расходов целевого показателя средней заработной платы муниципальных учрежденийй культуры (с)</t>
  </si>
  <si>
    <t>0500100601</t>
  </si>
  <si>
    <t>Развитие агропромышленного комплекса в сельском поселении Селиярово</t>
  </si>
  <si>
    <t>0820120817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</si>
  <si>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</si>
  <si>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</si>
  <si>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</si>
  <si>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0850120600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</si>
  <si>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</si>
  <si>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</si>
  <si>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Реализация мероприятий</t>
  </si>
  <si>
    <t>1100399990</t>
  </si>
  <si>
    <t>1300199990</t>
  </si>
  <si>
    <t>Расходы на выплаты персоналу государственных (муниципальных) органов</t>
  </si>
  <si>
    <t>120</t>
  </si>
  <si>
    <t>Субсидии на создание условий для деятельности народных дружин (ОБ)</t>
  </si>
  <si>
    <t>1310182300</t>
  </si>
  <si>
    <t>Субсидии на создание условий деятельности народных дружин (софинансирование сельских поселений)</t>
  </si>
  <si>
    <t>13101S2300</t>
  </si>
  <si>
    <t>1400199990</t>
  </si>
  <si>
    <t>1400299990</t>
  </si>
  <si>
    <t>1400399990</t>
  </si>
  <si>
    <t>1800199990</t>
  </si>
  <si>
    <t>МП "Комплексное развитие транспортной системы на территории Ханты-Мансийского района на 2022-2024 годы" за счет средств ПТЭК</t>
  </si>
  <si>
    <t>1810120817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</si>
  <si>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</si>
  <si>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</si>
  <si>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Расходы на денежное содержание главы муниципального образования</t>
  </si>
  <si>
    <t>1900102030</t>
  </si>
  <si>
    <t>Расходы на обеспечение функций органов местного самоуправления (денежное содержание ДМС)</t>
  </si>
  <si>
    <t>1900202040</t>
  </si>
  <si>
    <t>Расходы на обеспечение функций органов местного самоуправления (должности не отнесенные к ДМС)</t>
  </si>
  <si>
    <t>1900202050</t>
  </si>
  <si>
    <t>1900399990</t>
  </si>
  <si>
    <t>3200499990</t>
  </si>
  <si>
    <t>Осуществление переданных полномочий Российской Федерации на государственную регистрацию актов гражданского состояния</t>
  </si>
  <si>
    <t>3300459300</t>
  </si>
  <si>
    <t>3800199990</t>
  </si>
  <si>
    <t>МП "Благоустройство населенных пунктов Ханты-Мансийского района на 2021-2025 годы " за счет средств ПТЭК</t>
  </si>
  <si>
    <t>3800220817</t>
  </si>
  <si>
    <t>Реализация мероприятий по благоустройству территорий в населенных пунктах Ханты-Мансийского района</t>
  </si>
  <si>
    <t>3800299990</t>
  </si>
  <si>
    <t>3800399990</t>
  </si>
  <si>
    <t>Выборы</t>
  </si>
  <si>
    <t>7000002090</t>
  </si>
  <si>
    <t>Специальные расходы</t>
  </si>
  <si>
    <t>880</t>
  </si>
  <si>
    <t>Услуги в области информационных технологий</t>
  </si>
  <si>
    <t>7000020070</t>
  </si>
  <si>
    <t xml:space="preserve">Резервный фонд администрации сельского поселения </t>
  </si>
  <si>
    <t>7000020610</t>
  </si>
  <si>
    <t>Резервные средства</t>
  </si>
  <si>
    <t>870</t>
  </si>
  <si>
    <t>Осуществление первичного воинского учета органами местного самоуправления поселений, муниципальных и городских округов</t>
  </si>
  <si>
    <t>7000051180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</si>
  <si>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</si>
  <si>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</si>
  <si>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</si>
  <si>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</si>
  <si>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</si>
  <si>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</si>
  <si>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7000099990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</si>
  <si>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</si>
  <si>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</si>
  <si>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</si>
  <si>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</si>
  <si>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</si>
  <si>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</si>
  <si>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</si>
  <si>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</si>
  <si>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</si>
  <si>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                                                                                                                     сельского поселения Селиярово на 2023 год</t>
  </si>
  <si>
    <t>Приложение 3
к решения Совета депутатов
сельского поселения Селиярово
от 09.03.2023 года № 197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</si>
</sst>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4" fontId="2" fillId="33" borderId="17" xfId="0" applyNumberFormat="1" applyFont="1" applyFill="1" applyBorder="1" applyAlignment="1">
      <alignment horizontal="right" vertical="top" wrapText="1"/>
    </xf>
    <xf numFmtId="4" fontId="2" fillId="33" borderId="18" xfId="0" applyNumberFormat="1" applyFont="1" applyFill="1" applyBorder="1" applyAlignment="1">
      <alignment horizontal="right" vertical="top" wrapText="1"/>
    </xf>
    <xf numFmtId="0" fontId="2" fillId="33" borderId="19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right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">
      <selection activeCell="B1" sqref="B1:D1"/>
    </sheetView>
  </sheetViews>
  <sheetFormatPr defaultColWidth="11.57421875" defaultRowHeight="12.75"/>
  <cols>
    <col min="1" max="1" width="50.421875" style="1" customWidth="1"/>
    <col min="2" max="2" width="12.8515625" style="1" customWidth="1"/>
    <col min="3" max="3" width="7.7109375" style="1" customWidth="1"/>
    <col min="4" max="4" width="11.28125" style="1" customWidth="1"/>
  </cols>
  <sheetData>
    <row r="1" spans="2:4" ht="60.75" customHeight="1">
      <c r="B1" s="15" t="s">
        <v>93</v>
      </c>
      <c r="C1" s="15"/>
      <c r="D1" s="15"/>
    </row>
    <row r="2" spans="1:4" ht="66" customHeight="1">
      <c r="A2" s="16" t="s">
        <v>92</v>
      </c>
      <c r="B2" s="16"/>
      <c r="C2" s="16"/>
      <c r="D2" s="16"/>
    </row>
    <row r="4" spans="1:4" s="1" customFormat="1" ht="15.75" customHeight="1">
      <c r="A4" s="2"/>
      <c r="B4" s="3" t="s">
        <v>0</v>
      </c>
      <c r="C4" s="4" t="s">
        <v>1</v>
      </c>
      <c r="D4" s="5"/>
    </row>
    <row r="5" spans="1:4" s="1" customFormat="1" ht="15" customHeight="1">
      <c r="A5" s="6" t="s">
        <v>2</v>
      </c>
      <c r="B5" s="6" t="s">
        <v>3</v>
      </c>
      <c r="C5" s="7" t="s">
        <v>4</v>
      </c>
      <c r="D5" s="8" t="s">
        <v>5</v>
      </c>
    </row>
    <row r="6" spans="1:4" s="1" customFormat="1" ht="36.75" customHeight="1">
      <c r="A6" s="9" t="s">
        <v>6</v>
      </c>
      <c r="B6" s="10" t="s">
        <v>7</v>
      </c>
      <c r="C6" s="11" t="s">
        <v>8</v>
      </c>
      <c r="D6" s="12">
        <f>17905.92</f>
        <v>17905.92</v>
      </c>
    </row>
    <row r="7" spans="1:4" s="1" customFormat="1" ht="27.75" customHeight="1">
      <c r="A7" s="9" t="s">
        <v>9</v>
      </c>
      <c r="B7" s="10" t="s">
        <v>7</v>
      </c>
      <c r="C7" s="11" t="s">
        <v>10</v>
      </c>
      <c r="D7" s="12">
        <f>8325</f>
        <v>8325</v>
      </c>
    </row>
    <row r="8" spans="1:4" s="1" customFormat="1" ht="18" customHeight="1">
      <c r="A8" s="9" t="s">
        <v>11</v>
      </c>
      <c r="B8" s="10" t="s">
        <v>7</v>
      </c>
      <c r="C8" s="11" t="s">
        <v>12</v>
      </c>
      <c r="D8" s="12">
        <f>8325</f>
        <v>8325</v>
      </c>
    </row>
    <row r="9" spans="1:4" s="1" customFormat="1" ht="24" customHeight="1">
      <c r="A9" s="9" t="s">
        <v>13</v>
      </c>
      <c r="B9" s="10" t="s">
        <v>7</v>
      </c>
      <c r="C9" s="11" t="s">
        <v>14</v>
      </c>
      <c r="D9" s="12">
        <f>8126.01</f>
        <v>8126.01</v>
      </c>
    </row>
    <row r="10" spans="1:4" s="1" customFormat="1" ht="27" customHeight="1">
      <c r="A10" s="9" t="s">
        <v>15</v>
      </c>
      <c r="B10" s="10" t="s">
        <v>7</v>
      </c>
      <c r="C10" s="11" t="s">
        <v>16</v>
      </c>
      <c r="D10" s="12">
        <f>8126.01</f>
        <v>8126.01</v>
      </c>
    </row>
    <row r="11" spans="1:4" s="1" customFormat="1" ht="13.5" customHeight="1">
      <c r="A11" s="9" t="s">
        <v>17</v>
      </c>
      <c r="B11" s="10" t="s">
        <v>7</v>
      </c>
      <c r="C11" s="11" t="s">
        <v>18</v>
      </c>
      <c r="D11" s="12">
        <f>1454.91</f>
        <v>1454.91</v>
      </c>
    </row>
    <row r="12" spans="1:4" s="1" customFormat="1" ht="13.5" customHeight="1">
      <c r="A12" s="9" t="s">
        <v>19</v>
      </c>
      <c r="B12" s="10" t="s">
        <v>7</v>
      </c>
      <c r="C12" s="11" t="s">
        <v>20</v>
      </c>
      <c r="D12" s="12">
        <f>1454.91</f>
        <v>1454.91</v>
      </c>
    </row>
    <row r="13" spans="1:4" s="1" customFormat="1" ht="13.5" customHeight="1">
      <c r="A13" s="9" t="s">
        <v>21</v>
      </c>
      <c r="B13" s="10" t="s">
        <v>22</v>
      </c>
      <c r="C13" s="11" t="s">
        <v>8</v>
      </c>
      <c r="D13" s="12">
        <f>3646.5</f>
        <v>3646.5</v>
      </c>
    </row>
    <row r="14" spans="1:4" s="1" customFormat="1" ht="13.5" customHeight="1">
      <c r="A14" s="9" t="s">
        <v>9</v>
      </c>
      <c r="B14" s="10" t="s">
        <v>22</v>
      </c>
      <c r="C14" s="11" t="s">
        <v>10</v>
      </c>
      <c r="D14" s="12">
        <f>3646.5</f>
        <v>3646.5</v>
      </c>
    </row>
    <row r="15" spans="1:4" s="1" customFormat="1" ht="13.5" customHeight="1">
      <c r="A15" s="9" t="s">
        <v>11</v>
      </c>
      <c r="B15" s="10" t="s">
        <v>22</v>
      </c>
      <c r="C15" s="11" t="s">
        <v>12</v>
      </c>
      <c r="D15" s="12">
        <f>3646.5</f>
        <v>3646.5</v>
      </c>
    </row>
    <row r="16" spans="1:4" s="1" customFormat="1" ht="24.75" customHeight="1">
      <c r="A16" s="9" t="s">
        <v>23</v>
      </c>
      <c r="B16" s="10" t="s">
        <v>24</v>
      </c>
      <c r="C16" s="11" t="s">
        <v>8</v>
      </c>
      <c r="D16" s="12">
        <f>364.8</f>
        <v>364.8</v>
      </c>
    </row>
    <row r="17" spans="1:4" s="1" customFormat="1" ht="13.5" customHeight="1">
      <c r="A17" s="9" t="s">
        <v>17</v>
      </c>
      <c r="B17" s="10" t="s">
        <v>24</v>
      </c>
      <c r="C17" s="11" t="s">
        <v>18</v>
      </c>
      <c r="D17" s="12">
        <f>364.8</f>
        <v>364.8</v>
      </c>
    </row>
    <row r="18" spans="1:4" s="1" customFormat="1" ht="13.5" customHeight="1">
      <c r="A18" s="9" t="s">
        <v>25</v>
      </c>
      <c r="B18" s="10" t="s">
        <v>24</v>
      </c>
      <c r="C18" s="11" t="s">
        <v>26</v>
      </c>
      <c r="D18" s="12">
        <f>364.8</f>
        <v>364.8</v>
      </c>
    </row>
    <row r="19" spans="1:4" s="1" customFormat="1" ht="45" customHeight="1">
      <c r="A19" s="9" t="s">
        <v>27</v>
      </c>
      <c r="B19" s="10" t="s">
        <v>28</v>
      </c>
      <c r="C19" s="11" t="s">
        <v>8</v>
      </c>
      <c r="D19" s="12">
        <f>181.82</f>
        <v>181.82</v>
      </c>
    </row>
    <row r="20" spans="1:4" s="1" customFormat="1" ht="54.75" customHeight="1">
      <c r="A20" s="9" t="s">
        <v>13</v>
      </c>
      <c r="B20" s="10" t="s">
        <v>28</v>
      </c>
      <c r="C20" s="11" t="s">
        <v>14</v>
      </c>
      <c r="D20" s="12">
        <f>181.82</f>
        <v>181.82</v>
      </c>
    </row>
    <row r="21" spans="1:4" s="1" customFormat="1" ht="13.5" customHeight="1">
      <c r="A21" s="9" t="s">
        <v>15</v>
      </c>
      <c r="B21" s="10" t="s">
        <v>28</v>
      </c>
      <c r="C21" s="11" t="s">
        <v>16</v>
      </c>
      <c r="D21" s="12">
        <f>181.82</f>
        <v>181.82</v>
      </c>
    </row>
    <row r="22" spans="1:4" s="1" customFormat="1" ht="24" customHeight="1">
      <c r="A22" s="9" t="s">
        <v>29</v>
      </c>
      <c r="B22" s="10" t="s">
        <v>30</v>
      </c>
      <c r="C22" s="11" t="s">
        <v>8</v>
      </c>
      <c r="D22" s="12">
        <f>13.2</f>
        <v>13.2</v>
      </c>
    </row>
    <row r="23" spans="1:4" s="1" customFormat="1" ht="24" customHeight="1">
      <c r="A23" s="9" t="s">
        <v>13</v>
      </c>
      <c r="B23" s="10" t="s">
        <v>30</v>
      </c>
      <c r="C23" s="11" t="s">
        <v>14</v>
      </c>
      <c r="D23" s="12">
        <f>13.2</f>
        <v>13.2</v>
      </c>
    </row>
    <row r="24" spans="1:4" s="1" customFormat="1" ht="13.5" customHeight="1">
      <c r="A24" s="9" t="s">
        <v>15</v>
      </c>
      <c r="B24" s="10" t="s">
        <v>30</v>
      </c>
      <c r="C24" s="11" t="s">
        <v>16</v>
      </c>
      <c r="D24" s="12">
        <f>13.2</f>
        <v>13.2</v>
      </c>
    </row>
    <row r="25" spans="1:4" s="1" customFormat="1" ht="13.5" customHeight="1">
      <c r="A25" s="9" t="s">
        <v>31</v>
      </c>
      <c r="B25" s="10" t="s">
        <v>32</v>
      </c>
      <c r="C25" s="11" t="s">
        <v>8</v>
      </c>
      <c r="D25" s="12">
        <f>5344.18</f>
        <v>5344.18</v>
      </c>
    </row>
    <row r="26" spans="1:4" s="1" customFormat="1" ht="33.75" customHeight="1">
      <c r="A26" s="9" t="s">
        <v>13</v>
      </c>
      <c r="B26" s="10" t="s">
        <v>32</v>
      </c>
      <c r="C26" s="11" t="s">
        <v>14</v>
      </c>
      <c r="D26" s="12">
        <f>5344.18</f>
        <v>5344.18</v>
      </c>
    </row>
    <row r="27" spans="1:4" s="1" customFormat="1" ht="25.5" customHeight="1">
      <c r="A27" s="9" t="s">
        <v>15</v>
      </c>
      <c r="B27" s="10" t="s">
        <v>32</v>
      </c>
      <c r="C27" s="11" t="s">
        <v>16</v>
      </c>
      <c r="D27" s="12">
        <f>5344.18</f>
        <v>5344.18</v>
      </c>
    </row>
    <row r="28" spans="1:4" s="1" customFormat="1" ht="13.5" customHeight="1">
      <c r="A28" s="9" t="s">
        <v>31</v>
      </c>
      <c r="B28" s="10" t="s">
        <v>33</v>
      </c>
      <c r="C28" s="11" t="s">
        <v>8</v>
      </c>
      <c r="D28" s="12">
        <f>162.23</f>
        <v>162.23</v>
      </c>
    </row>
    <row r="29" spans="1:4" s="1" customFormat="1" ht="24" customHeight="1">
      <c r="A29" s="9" t="s">
        <v>9</v>
      </c>
      <c r="B29" s="10" t="s">
        <v>33</v>
      </c>
      <c r="C29" s="11" t="s">
        <v>10</v>
      </c>
      <c r="D29" s="12">
        <f>162.23</f>
        <v>162.23</v>
      </c>
    </row>
    <row r="30" spans="1:4" s="1" customFormat="1" ht="13.5" customHeight="1">
      <c r="A30" s="9" t="s">
        <v>34</v>
      </c>
      <c r="B30" s="10" t="s">
        <v>33</v>
      </c>
      <c r="C30" s="11" t="s">
        <v>35</v>
      </c>
      <c r="D30" s="12">
        <f>162.23</f>
        <v>162.23</v>
      </c>
    </row>
    <row r="31" spans="1:4" s="1" customFormat="1" ht="20.25" customHeight="1">
      <c r="A31" s="9" t="s">
        <v>36</v>
      </c>
      <c r="B31" s="10" t="s">
        <v>37</v>
      </c>
      <c r="C31" s="11" t="s">
        <v>8</v>
      </c>
      <c r="D31" s="12">
        <f>24.4</f>
        <v>24.4</v>
      </c>
    </row>
    <row r="32" spans="1:4" s="1" customFormat="1" ht="45" customHeight="1">
      <c r="A32" s="9" t="s">
        <v>9</v>
      </c>
      <c r="B32" s="10" t="s">
        <v>37</v>
      </c>
      <c r="C32" s="11" t="s">
        <v>10</v>
      </c>
      <c r="D32" s="12">
        <f>20.4</f>
        <v>20.4</v>
      </c>
    </row>
    <row r="33" spans="1:4" s="1" customFormat="1" ht="24" customHeight="1">
      <c r="A33" s="9" t="s">
        <v>34</v>
      </c>
      <c r="B33" s="10" t="s">
        <v>37</v>
      </c>
      <c r="C33" s="11" t="s">
        <v>35</v>
      </c>
      <c r="D33" s="12">
        <f>20.4</f>
        <v>20.4</v>
      </c>
    </row>
    <row r="34" spans="1:4" s="1" customFormat="1" ht="24" customHeight="1">
      <c r="A34" s="9" t="s">
        <v>13</v>
      </c>
      <c r="B34" s="10" t="s">
        <v>37</v>
      </c>
      <c r="C34" s="11" t="s">
        <v>14</v>
      </c>
      <c r="D34" s="12">
        <f>4</f>
        <v>4</v>
      </c>
    </row>
    <row r="35" spans="1:4" s="1" customFormat="1" ht="22.5" customHeight="1">
      <c r="A35" s="9" t="s">
        <v>15</v>
      </c>
      <c r="B35" s="10" t="s">
        <v>37</v>
      </c>
      <c r="C35" s="11" t="s">
        <v>16</v>
      </c>
      <c r="D35" s="12">
        <f>4</f>
        <v>4</v>
      </c>
    </row>
    <row r="36" spans="1:4" s="1" customFormat="1" ht="24" customHeight="1">
      <c r="A36" s="9" t="s">
        <v>38</v>
      </c>
      <c r="B36" s="10" t="s">
        <v>39</v>
      </c>
      <c r="C36" s="11" t="s">
        <v>8</v>
      </c>
      <c r="D36" s="12">
        <f>24.4</f>
        <v>24.4</v>
      </c>
    </row>
    <row r="37" spans="1:4" s="1" customFormat="1" ht="24" customHeight="1">
      <c r="A37" s="9" t="s">
        <v>9</v>
      </c>
      <c r="B37" s="10" t="s">
        <v>39</v>
      </c>
      <c r="C37" s="11" t="s">
        <v>10</v>
      </c>
      <c r="D37" s="12">
        <f>24.4</f>
        <v>24.4</v>
      </c>
    </row>
    <row r="38" spans="1:4" s="1" customFormat="1" ht="13.5" customHeight="1">
      <c r="A38" s="9" t="s">
        <v>34</v>
      </c>
      <c r="B38" s="10" t="s">
        <v>39</v>
      </c>
      <c r="C38" s="11" t="s">
        <v>35</v>
      </c>
      <c r="D38" s="12">
        <f>24.4</f>
        <v>24.4</v>
      </c>
    </row>
    <row r="39" spans="1:4" s="1" customFormat="1" ht="13.5" customHeight="1">
      <c r="A39" s="9" t="s">
        <v>31</v>
      </c>
      <c r="B39" s="10" t="s">
        <v>40</v>
      </c>
      <c r="C39" s="11" t="s">
        <v>8</v>
      </c>
      <c r="D39" s="12">
        <f>127.29</f>
        <v>127.29</v>
      </c>
    </row>
    <row r="40" spans="1:4" s="1" customFormat="1" ht="24" customHeight="1">
      <c r="A40" s="9" t="s">
        <v>13</v>
      </c>
      <c r="B40" s="10" t="s">
        <v>40</v>
      </c>
      <c r="C40" s="11" t="s">
        <v>14</v>
      </c>
      <c r="D40" s="12">
        <f>127.29</f>
        <v>127.29</v>
      </c>
    </row>
    <row r="41" spans="1:4" s="1" customFormat="1" ht="13.5" customHeight="1">
      <c r="A41" s="9" t="s">
        <v>15</v>
      </c>
      <c r="B41" s="10" t="s">
        <v>40</v>
      </c>
      <c r="C41" s="11" t="s">
        <v>16</v>
      </c>
      <c r="D41" s="12">
        <f>127.29</f>
        <v>127.29</v>
      </c>
    </row>
    <row r="42" spans="1:4" s="1" customFormat="1" ht="20.25" customHeight="1">
      <c r="A42" s="9" t="s">
        <v>31</v>
      </c>
      <c r="B42" s="10" t="s">
        <v>41</v>
      </c>
      <c r="C42" s="11" t="s">
        <v>8</v>
      </c>
      <c r="D42" s="12">
        <f>255.77</f>
        <v>255.77</v>
      </c>
    </row>
    <row r="43" spans="1:4" s="1" customFormat="1" ht="24" customHeight="1">
      <c r="A43" s="9" t="s">
        <v>13</v>
      </c>
      <c r="B43" s="10" t="s">
        <v>41</v>
      </c>
      <c r="C43" s="11" t="s">
        <v>14</v>
      </c>
      <c r="D43" s="12">
        <f>255.77</f>
        <v>255.77</v>
      </c>
    </row>
    <row r="44" spans="1:4" s="1" customFormat="1" ht="24" customHeight="1">
      <c r="A44" s="9" t="s">
        <v>15</v>
      </c>
      <c r="B44" s="10" t="s">
        <v>41</v>
      </c>
      <c r="C44" s="11" t="s">
        <v>16</v>
      </c>
      <c r="D44" s="12">
        <f>255.77</f>
        <v>255.77</v>
      </c>
    </row>
    <row r="45" spans="1:4" s="1" customFormat="1" ht="21" customHeight="1">
      <c r="A45" s="9" t="s">
        <v>31</v>
      </c>
      <c r="B45" s="10" t="s">
        <v>42</v>
      </c>
      <c r="C45" s="11" t="s">
        <v>8</v>
      </c>
      <c r="D45" s="12">
        <f>215.22</f>
        <v>215.22</v>
      </c>
    </row>
    <row r="46" spans="1:4" s="1" customFormat="1" ht="24" customHeight="1">
      <c r="A46" s="9" t="s">
        <v>13</v>
      </c>
      <c r="B46" s="10" t="s">
        <v>42</v>
      </c>
      <c r="C46" s="11" t="s">
        <v>14</v>
      </c>
      <c r="D46" s="12">
        <f>215.22</f>
        <v>215.22</v>
      </c>
    </row>
    <row r="47" spans="1:4" s="1" customFormat="1" ht="24" customHeight="1">
      <c r="A47" s="9" t="s">
        <v>15</v>
      </c>
      <c r="B47" s="10" t="s">
        <v>42</v>
      </c>
      <c r="C47" s="11" t="s">
        <v>16</v>
      </c>
      <c r="D47" s="12">
        <f>215.22</f>
        <v>215.22</v>
      </c>
    </row>
    <row r="48" spans="1:4" s="1" customFormat="1" ht="15" customHeight="1">
      <c r="A48" s="9" t="s">
        <v>31</v>
      </c>
      <c r="B48" s="10" t="s">
        <v>43</v>
      </c>
      <c r="C48" s="11" t="s">
        <v>8</v>
      </c>
      <c r="D48" s="12">
        <f>2742.79</f>
        <v>2742.79</v>
      </c>
    </row>
    <row r="49" spans="1:4" s="1" customFormat="1" ht="24" customHeight="1">
      <c r="A49" s="9" t="s">
        <v>13</v>
      </c>
      <c r="B49" s="10" t="s">
        <v>43</v>
      </c>
      <c r="C49" s="11" t="s">
        <v>14</v>
      </c>
      <c r="D49" s="12">
        <f>2742.79</f>
        <v>2742.79</v>
      </c>
    </row>
    <row r="50" spans="1:4" s="1" customFormat="1" ht="24.75" customHeight="1">
      <c r="A50" s="9" t="s">
        <v>15</v>
      </c>
      <c r="B50" s="10" t="s">
        <v>43</v>
      </c>
      <c r="C50" s="11" t="s">
        <v>16</v>
      </c>
      <c r="D50" s="12">
        <f>2742.79</f>
        <v>2742.79</v>
      </c>
    </row>
    <row r="51" spans="1:4" s="1" customFormat="1" ht="24" customHeight="1">
      <c r="A51" s="9" t="s">
        <v>44</v>
      </c>
      <c r="B51" s="10" t="s">
        <v>45</v>
      </c>
      <c r="C51" s="11" t="s">
        <v>8</v>
      </c>
      <c r="D51" s="12">
        <f>23376.26</f>
        <v>23376.26</v>
      </c>
    </row>
    <row r="52" spans="1:4" s="1" customFormat="1" ht="13.5" customHeight="1">
      <c r="A52" s="9" t="s">
        <v>13</v>
      </c>
      <c r="B52" s="10" t="s">
        <v>45</v>
      </c>
      <c r="C52" s="11" t="s">
        <v>14</v>
      </c>
      <c r="D52" s="12">
        <f>23376.26</f>
        <v>23376.26</v>
      </c>
    </row>
    <row r="53" spans="1:4" s="1" customFormat="1" ht="24" customHeight="1">
      <c r="A53" s="9" t="s">
        <v>15</v>
      </c>
      <c r="B53" s="10" t="s">
        <v>45</v>
      </c>
      <c r="C53" s="11" t="s">
        <v>16</v>
      </c>
      <c r="D53" s="12">
        <f>23376.26</f>
        <v>23376.26</v>
      </c>
    </row>
    <row r="54" spans="1:4" s="1" customFormat="1" ht="24" customHeight="1">
      <c r="A54" s="9" t="s">
        <v>46</v>
      </c>
      <c r="B54" s="10" t="s">
        <v>47</v>
      </c>
      <c r="C54" s="11" t="s">
        <v>8</v>
      </c>
      <c r="D54" s="12">
        <f>174.31</f>
        <v>174.31</v>
      </c>
    </row>
    <row r="55" spans="1:4" s="1" customFormat="1" ht="13.5" customHeight="1">
      <c r="A55" s="9" t="s">
        <v>13</v>
      </c>
      <c r="B55" s="10" t="s">
        <v>47</v>
      </c>
      <c r="C55" s="11" t="s">
        <v>14</v>
      </c>
      <c r="D55" s="12">
        <f>174.31</f>
        <v>174.31</v>
      </c>
    </row>
    <row r="56" spans="1:4" s="1" customFormat="1" ht="24" customHeight="1">
      <c r="A56" s="9" t="s">
        <v>15</v>
      </c>
      <c r="B56" s="10" t="s">
        <v>47</v>
      </c>
      <c r="C56" s="11" t="s">
        <v>16</v>
      </c>
      <c r="D56" s="12">
        <f>174.31</f>
        <v>174.31</v>
      </c>
    </row>
    <row r="57" spans="1:4" s="1" customFormat="1" ht="16.5" customHeight="1">
      <c r="A57" s="9" t="s">
        <v>48</v>
      </c>
      <c r="B57" s="10" t="s">
        <v>49</v>
      </c>
      <c r="C57" s="11" t="s">
        <v>8</v>
      </c>
      <c r="D57" s="12">
        <f>2018.52</f>
        <v>2018.52</v>
      </c>
    </row>
    <row r="58" spans="1:4" s="1" customFormat="1" ht="13.5" customHeight="1">
      <c r="A58" s="9" t="s">
        <v>9</v>
      </c>
      <c r="B58" s="10" t="s">
        <v>49</v>
      </c>
      <c r="C58" s="11" t="s">
        <v>10</v>
      </c>
      <c r="D58" s="12">
        <f>2018.52</f>
        <v>2018.52</v>
      </c>
    </row>
    <row r="59" spans="1:4" s="1" customFormat="1" ht="24" customHeight="1">
      <c r="A59" s="9" t="s">
        <v>34</v>
      </c>
      <c r="B59" s="10" t="s">
        <v>49</v>
      </c>
      <c r="C59" s="11" t="s">
        <v>35</v>
      </c>
      <c r="D59" s="12">
        <f>2018.52</f>
        <v>2018.52</v>
      </c>
    </row>
    <row r="60" spans="1:4" s="1" customFormat="1" ht="24" customHeight="1">
      <c r="A60" s="9" t="s">
        <v>50</v>
      </c>
      <c r="B60" s="10" t="s">
        <v>51</v>
      </c>
      <c r="C60" s="11" t="s">
        <v>8</v>
      </c>
      <c r="D60" s="12">
        <f>2476.28</f>
        <v>2476.28</v>
      </c>
    </row>
    <row r="61" spans="1:4" s="1" customFormat="1" ht="13.5" customHeight="1">
      <c r="A61" s="9" t="s">
        <v>9</v>
      </c>
      <c r="B61" s="10" t="s">
        <v>51</v>
      </c>
      <c r="C61" s="11" t="s">
        <v>10</v>
      </c>
      <c r="D61" s="12">
        <f>2476.28</f>
        <v>2476.28</v>
      </c>
    </row>
    <row r="62" spans="1:4" s="1" customFormat="1" ht="24" customHeight="1">
      <c r="A62" s="9" t="s">
        <v>34</v>
      </c>
      <c r="B62" s="10" t="s">
        <v>51</v>
      </c>
      <c r="C62" s="11" t="s">
        <v>35</v>
      </c>
      <c r="D62" s="12">
        <f>2476.28</f>
        <v>2476.28</v>
      </c>
    </row>
    <row r="63" spans="1:4" s="1" customFormat="1" ht="24" customHeight="1">
      <c r="A63" s="9" t="s">
        <v>52</v>
      </c>
      <c r="B63" s="10" t="s">
        <v>53</v>
      </c>
      <c r="C63" s="11" t="s">
        <v>8</v>
      </c>
      <c r="D63" s="12">
        <f>8702.32</f>
        <v>8702.32</v>
      </c>
    </row>
    <row r="64" spans="1:4" s="1" customFormat="1" ht="33.75" customHeight="1">
      <c r="A64" s="9" t="s">
        <v>9</v>
      </c>
      <c r="B64" s="10" t="s">
        <v>53</v>
      </c>
      <c r="C64" s="11" t="s">
        <v>10</v>
      </c>
      <c r="D64" s="12">
        <f>8702.32</f>
        <v>8702.32</v>
      </c>
    </row>
    <row r="65" spans="1:4" s="1" customFormat="1" ht="24" customHeight="1">
      <c r="A65" s="9" t="s">
        <v>34</v>
      </c>
      <c r="B65" s="10" t="s">
        <v>53</v>
      </c>
      <c r="C65" s="11" t="s">
        <v>35</v>
      </c>
      <c r="D65" s="12">
        <f>8702.32</f>
        <v>8702.32</v>
      </c>
    </row>
    <row r="66" spans="1:4" s="1" customFormat="1" ht="18" customHeight="1">
      <c r="A66" s="9" t="s">
        <v>31</v>
      </c>
      <c r="B66" s="10" t="s">
        <v>54</v>
      </c>
      <c r="C66" s="11" t="s">
        <v>8</v>
      </c>
      <c r="D66" s="12">
        <f>1493.47</f>
        <v>1493.47</v>
      </c>
    </row>
    <row r="67" spans="1:4" s="1" customFormat="1" ht="25.5" customHeight="1">
      <c r="A67" s="9" t="s">
        <v>13</v>
      </c>
      <c r="B67" s="10" t="s">
        <v>54</v>
      </c>
      <c r="C67" s="11" t="s">
        <v>14</v>
      </c>
      <c r="D67" s="12">
        <f>1423.47</f>
        <v>1423.47</v>
      </c>
    </row>
    <row r="68" spans="1:4" s="1" customFormat="1" ht="24" customHeight="1">
      <c r="A68" s="9" t="s">
        <v>15</v>
      </c>
      <c r="B68" s="10" t="s">
        <v>54</v>
      </c>
      <c r="C68" s="11" t="s">
        <v>16</v>
      </c>
      <c r="D68" s="12">
        <f>1423.47</f>
        <v>1423.47</v>
      </c>
    </row>
    <row r="69" spans="1:4" s="1" customFormat="1" ht="17.25" customHeight="1">
      <c r="A69" s="9" t="s">
        <v>17</v>
      </c>
      <c r="B69" s="10" t="s">
        <v>54</v>
      </c>
      <c r="C69" s="11" t="s">
        <v>18</v>
      </c>
      <c r="D69" s="12">
        <f>70</f>
        <v>70</v>
      </c>
    </row>
    <row r="70" spans="1:4" s="1" customFormat="1" ht="24" customHeight="1">
      <c r="A70" s="9" t="s">
        <v>19</v>
      </c>
      <c r="B70" s="10" t="s">
        <v>54</v>
      </c>
      <c r="C70" s="11" t="s">
        <v>20</v>
      </c>
      <c r="D70" s="12">
        <f>70</f>
        <v>70</v>
      </c>
    </row>
    <row r="71" spans="1:4" s="1" customFormat="1" ht="16.5" customHeight="1">
      <c r="A71" s="9" t="s">
        <v>31</v>
      </c>
      <c r="B71" s="10" t="s">
        <v>55</v>
      </c>
      <c r="C71" s="11" t="s">
        <v>8</v>
      </c>
      <c r="D71" s="12">
        <f>78</f>
        <v>78</v>
      </c>
    </row>
    <row r="72" spans="1:4" s="1" customFormat="1" ht="24" customHeight="1">
      <c r="A72" s="9" t="s">
        <v>9</v>
      </c>
      <c r="B72" s="10" t="s">
        <v>55</v>
      </c>
      <c r="C72" s="11" t="s">
        <v>10</v>
      </c>
      <c r="D72" s="12">
        <f>78</f>
        <v>78</v>
      </c>
    </row>
    <row r="73" spans="1:4" s="1" customFormat="1" ht="24" customHeight="1">
      <c r="A73" s="9" t="s">
        <v>11</v>
      </c>
      <c r="B73" s="10" t="s">
        <v>55</v>
      </c>
      <c r="C73" s="11" t="s">
        <v>12</v>
      </c>
      <c r="D73" s="12">
        <f>78</f>
        <v>78</v>
      </c>
    </row>
    <row r="74" spans="1:4" s="1" customFormat="1" ht="27.75" customHeight="1">
      <c r="A74" s="9" t="s">
        <v>56</v>
      </c>
      <c r="B74" s="10" t="s">
        <v>57</v>
      </c>
      <c r="C74" s="11" t="s">
        <v>8</v>
      </c>
      <c r="D74" s="12">
        <f>14.2</f>
        <v>14.2</v>
      </c>
    </row>
    <row r="75" spans="1:4" s="1" customFormat="1" ht="24" customHeight="1">
      <c r="A75" s="9" t="s">
        <v>9</v>
      </c>
      <c r="B75" s="10" t="s">
        <v>57</v>
      </c>
      <c r="C75" s="11" t="s">
        <v>10</v>
      </c>
      <c r="D75" s="12">
        <f>14.2</f>
        <v>14.2</v>
      </c>
    </row>
    <row r="76" spans="1:4" s="1" customFormat="1" ht="24" customHeight="1">
      <c r="A76" s="9" t="s">
        <v>34</v>
      </c>
      <c r="B76" s="10" t="s">
        <v>57</v>
      </c>
      <c r="C76" s="11" t="s">
        <v>35</v>
      </c>
      <c r="D76" s="12">
        <f>14.2</f>
        <v>14.2</v>
      </c>
    </row>
    <row r="77" spans="1:4" s="1" customFormat="1" ht="21" customHeight="1">
      <c r="A77" s="9" t="s">
        <v>31</v>
      </c>
      <c r="B77" s="10" t="s">
        <v>58</v>
      </c>
      <c r="C77" s="11" t="s">
        <v>8</v>
      </c>
      <c r="D77" s="12">
        <f>2084.98</f>
        <v>2084.98</v>
      </c>
    </row>
    <row r="78" spans="1:4" s="1" customFormat="1" ht="24" customHeight="1">
      <c r="A78" s="9" t="s">
        <v>13</v>
      </c>
      <c r="B78" s="10" t="s">
        <v>58</v>
      </c>
      <c r="C78" s="11" t="s">
        <v>14</v>
      </c>
      <c r="D78" s="12">
        <f>2084.98</f>
        <v>2084.98</v>
      </c>
    </row>
    <row r="79" spans="1:4" s="1" customFormat="1" ht="13.5" customHeight="1">
      <c r="A79" s="9" t="s">
        <v>15</v>
      </c>
      <c r="B79" s="10" t="s">
        <v>58</v>
      </c>
      <c r="C79" s="11" t="s">
        <v>16</v>
      </c>
      <c r="D79" s="12">
        <f>2084.98</f>
        <v>2084.98</v>
      </c>
    </row>
    <row r="80" spans="1:4" s="1" customFormat="1" ht="24" customHeight="1">
      <c r="A80" s="9" t="s">
        <v>59</v>
      </c>
      <c r="B80" s="10" t="s">
        <v>60</v>
      </c>
      <c r="C80" s="11" t="s">
        <v>8</v>
      </c>
      <c r="D80" s="12">
        <f>1178.73</f>
        <v>1178.73</v>
      </c>
    </row>
    <row r="81" spans="1:4" s="1" customFormat="1" ht="24" customHeight="1">
      <c r="A81" s="9" t="s">
        <v>13</v>
      </c>
      <c r="B81" s="10" t="s">
        <v>60</v>
      </c>
      <c r="C81" s="11" t="s">
        <v>14</v>
      </c>
      <c r="D81" s="12">
        <f>1178.73</f>
        <v>1178.73</v>
      </c>
    </row>
    <row r="82" spans="1:4" s="1" customFormat="1" ht="13.5" customHeight="1">
      <c r="A82" s="9" t="s">
        <v>15</v>
      </c>
      <c r="B82" s="10" t="s">
        <v>60</v>
      </c>
      <c r="C82" s="11" t="s">
        <v>16</v>
      </c>
      <c r="D82" s="12">
        <f>1178.73</f>
        <v>1178.73</v>
      </c>
    </row>
    <row r="83" spans="1:4" s="1" customFormat="1" ht="13.5" customHeight="1">
      <c r="A83" s="9" t="s">
        <v>61</v>
      </c>
      <c r="B83" s="10" t="s">
        <v>62</v>
      </c>
      <c r="C83" s="11" t="s">
        <v>8</v>
      </c>
      <c r="D83" s="12">
        <f>6039.86</f>
        <v>6039.86</v>
      </c>
    </row>
    <row r="84" spans="1:4" s="1" customFormat="1" ht="13.5" customHeight="1">
      <c r="A84" s="9" t="s">
        <v>13</v>
      </c>
      <c r="B84" s="10" t="s">
        <v>62</v>
      </c>
      <c r="C84" s="11" t="s">
        <v>14</v>
      </c>
      <c r="D84" s="12">
        <f>6039.86</f>
        <v>6039.86</v>
      </c>
    </row>
    <row r="85" spans="1:4" s="1" customFormat="1" ht="54.75" customHeight="1">
      <c r="A85" s="9" t="s">
        <v>15</v>
      </c>
      <c r="B85" s="10" t="s">
        <v>62</v>
      </c>
      <c r="C85" s="11" t="s">
        <v>16</v>
      </c>
      <c r="D85" s="12">
        <f>6039.86</f>
        <v>6039.86</v>
      </c>
    </row>
    <row r="86" spans="1:4" s="1" customFormat="1" ht="13.5" customHeight="1">
      <c r="A86" s="9" t="s">
        <v>31</v>
      </c>
      <c r="B86" s="10" t="s">
        <v>63</v>
      </c>
      <c r="C86" s="11" t="s">
        <v>8</v>
      </c>
      <c r="D86" s="12">
        <f>280</f>
        <v>280</v>
      </c>
    </row>
    <row r="87" spans="1:4" s="1" customFormat="1" ht="33.75" customHeight="1">
      <c r="A87" s="9" t="s">
        <v>13</v>
      </c>
      <c r="B87" s="10" t="s">
        <v>63</v>
      </c>
      <c r="C87" s="11" t="s">
        <v>14</v>
      </c>
      <c r="D87" s="12">
        <f>280</f>
        <v>280</v>
      </c>
    </row>
    <row r="88" spans="1:4" s="1" customFormat="1" ht="54.75" customHeight="1">
      <c r="A88" s="9" t="s">
        <v>15</v>
      </c>
      <c r="B88" s="10" t="s">
        <v>63</v>
      </c>
      <c r="C88" s="11" t="s">
        <v>16</v>
      </c>
      <c r="D88" s="12">
        <f>280</f>
        <v>280</v>
      </c>
    </row>
    <row r="89" spans="1:4" s="1" customFormat="1" ht="24" customHeight="1">
      <c r="A89" s="9" t="s">
        <v>64</v>
      </c>
      <c r="B89" s="10" t="s">
        <v>65</v>
      </c>
      <c r="C89" s="11" t="s">
        <v>8</v>
      </c>
      <c r="D89" s="12">
        <f>300</f>
        <v>300</v>
      </c>
    </row>
    <row r="90" spans="1:4" s="1" customFormat="1" ht="13.5" customHeight="1">
      <c r="A90" s="9" t="s">
        <v>17</v>
      </c>
      <c r="B90" s="10" t="s">
        <v>65</v>
      </c>
      <c r="C90" s="11" t="s">
        <v>18</v>
      </c>
      <c r="D90" s="12">
        <f>300</f>
        <v>300</v>
      </c>
    </row>
    <row r="91" spans="1:4" s="1" customFormat="1" ht="24" customHeight="1">
      <c r="A91" s="9" t="s">
        <v>66</v>
      </c>
      <c r="B91" s="10" t="s">
        <v>65</v>
      </c>
      <c r="C91" s="11" t="s">
        <v>67</v>
      </c>
      <c r="D91" s="12">
        <f>300</f>
        <v>300</v>
      </c>
    </row>
    <row r="92" spans="1:4" s="1" customFormat="1" ht="24" customHeight="1">
      <c r="A92" s="9" t="s">
        <v>68</v>
      </c>
      <c r="B92" s="10" t="s">
        <v>69</v>
      </c>
      <c r="C92" s="11" t="s">
        <v>8</v>
      </c>
      <c r="D92" s="12">
        <f>687.06</f>
        <v>687.06</v>
      </c>
    </row>
    <row r="93" spans="1:4" s="1" customFormat="1" ht="33.75" customHeight="1">
      <c r="A93" s="9" t="s">
        <v>13</v>
      </c>
      <c r="B93" s="10" t="s">
        <v>69</v>
      </c>
      <c r="C93" s="11" t="s">
        <v>14</v>
      </c>
      <c r="D93" s="12">
        <f>687.06</f>
        <v>687.06</v>
      </c>
    </row>
    <row r="94" spans="1:4" s="1" customFormat="1" ht="24" customHeight="1">
      <c r="A94" s="9" t="s">
        <v>15</v>
      </c>
      <c r="B94" s="10" t="s">
        <v>69</v>
      </c>
      <c r="C94" s="11" t="s">
        <v>16</v>
      </c>
      <c r="D94" s="12">
        <f>687.06</f>
        <v>687.06</v>
      </c>
    </row>
    <row r="95" spans="1:4" s="1" customFormat="1" ht="24" customHeight="1">
      <c r="A95" s="9" t="s">
        <v>70</v>
      </c>
      <c r="B95" s="10" t="s">
        <v>71</v>
      </c>
      <c r="C95" s="11" t="s">
        <v>8</v>
      </c>
      <c r="D95" s="12">
        <f>100</f>
        <v>100</v>
      </c>
    </row>
    <row r="96" spans="1:4" s="1" customFormat="1" ht="33.75" customHeight="1">
      <c r="A96" s="9" t="s">
        <v>17</v>
      </c>
      <c r="B96" s="10" t="s">
        <v>71</v>
      </c>
      <c r="C96" s="11" t="s">
        <v>18</v>
      </c>
      <c r="D96" s="12">
        <f>100</f>
        <v>100</v>
      </c>
    </row>
    <row r="97" spans="1:4" s="1" customFormat="1" ht="24" customHeight="1">
      <c r="A97" s="9" t="s">
        <v>72</v>
      </c>
      <c r="B97" s="10" t="s">
        <v>71</v>
      </c>
      <c r="C97" s="11" t="s">
        <v>73</v>
      </c>
      <c r="D97" s="12">
        <f>100</f>
        <v>100</v>
      </c>
    </row>
    <row r="98" spans="1:4" s="1" customFormat="1" ht="24" customHeight="1">
      <c r="A98" s="9" t="s">
        <v>74</v>
      </c>
      <c r="B98" s="10" t="s">
        <v>75</v>
      </c>
      <c r="C98" s="11" t="s">
        <v>8</v>
      </c>
      <c r="D98" s="12">
        <f>297.3</f>
        <v>297.3</v>
      </c>
    </row>
    <row r="99" spans="1:4" s="1" customFormat="1" ht="13.5" customHeight="1">
      <c r="A99" s="9" t="s">
        <v>9</v>
      </c>
      <c r="B99" s="10" t="s">
        <v>75</v>
      </c>
      <c r="C99" s="11" t="s">
        <v>10</v>
      </c>
      <c r="D99" s="12">
        <f>297.3</f>
        <v>297.3</v>
      </c>
    </row>
    <row r="100" spans="1:4" s="1" customFormat="1" ht="24" customHeight="1">
      <c r="A100" s="9" t="s">
        <v>34</v>
      </c>
      <c r="B100" s="10" t="s">
        <v>75</v>
      </c>
      <c r="C100" s="11" t="s">
        <v>35</v>
      </c>
      <c r="D100" s="12">
        <f>297.3</f>
        <v>297.3</v>
      </c>
    </row>
    <row r="101" spans="1:4" s="1" customFormat="1" ht="24" customHeight="1">
      <c r="A101" s="9" t="s">
        <v>76</v>
      </c>
      <c r="B101" s="10" t="s">
        <v>77</v>
      </c>
      <c r="C101" s="11" t="s">
        <v>8</v>
      </c>
      <c r="D101" s="12">
        <f>874.89</f>
        <v>874.89</v>
      </c>
    </row>
    <row r="102" spans="1:4" s="1" customFormat="1" ht="13.5" customHeight="1">
      <c r="A102" s="9" t="s">
        <v>78</v>
      </c>
      <c r="B102" s="10" t="s">
        <v>77</v>
      </c>
      <c r="C102" s="11" t="s">
        <v>79</v>
      </c>
      <c r="D102" s="12">
        <f>874.89</f>
        <v>874.89</v>
      </c>
    </row>
    <row r="103" spans="1:4" s="1" customFormat="1" ht="13.5" customHeight="1">
      <c r="A103" s="9" t="s">
        <v>80</v>
      </c>
      <c r="B103" s="10" t="s">
        <v>77</v>
      </c>
      <c r="C103" s="11" t="s">
        <v>81</v>
      </c>
      <c r="D103" s="12">
        <f>874.89</f>
        <v>874.89</v>
      </c>
    </row>
    <row r="104" spans="1:4" s="1" customFormat="1" ht="13.5" customHeight="1">
      <c r="A104" s="9" t="s">
        <v>31</v>
      </c>
      <c r="B104" s="10" t="s">
        <v>82</v>
      </c>
      <c r="C104" s="11" t="s">
        <v>8</v>
      </c>
      <c r="D104" s="12">
        <f>8797.99</f>
        <v>8797.99</v>
      </c>
    </row>
    <row r="105" spans="1:4" s="1" customFormat="1" ht="13.5" customHeight="1">
      <c r="A105" s="9" t="s">
        <v>13</v>
      </c>
      <c r="B105" s="10" t="s">
        <v>82</v>
      </c>
      <c r="C105" s="11" t="s">
        <v>14</v>
      </c>
      <c r="D105" s="12">
        <f>7395.26</f>
        <v>7395.26</v>
      </c>
    </row>
    <row r="106" spans="1:4" s="1" customFormat="1" ht="24" customHeight="1">
      <c r="A106" s="9" t="s">
        <v>15</v>
      </c>
      <c r="B106" s="10" t="s">
        <v>82</v>
      </c>
      <c r="C106" s="11" t="s">
        <v>16</v>
      </c>
      <c r="D106" s="12">
        <f>7395.26</f>
        <v>7395.26</v>
      </c>
    </row>
    <row r="107" spans="1:4" s="1" customFormat="1" ht="24" customHeight="1">
      <c r="A107" s="9" t="s">
        <v>83</v>
      </c>
      <c r="B107" s="10" t="s">
        <v>82</v>
      </c>
      <c r="C107" s="11" t="s">
        <v>84</v>
      </c>
      <c r="D107" s="12">
        <f>120</f>
        <v>120</v>
      </c>
    </row>
    <row r="108" spans="1:4" s="1" customFormat="1" ht="13.5" customHeight="1">
      <c r="A108" s="9" t="s">
        <v>85</v>
      </c>
      <c r="B108" s="10" t="s">
        <v>82</v>
      </c>
      <c r="C108" s="11" t="s">
        <v>86</v>
      </c>
      <c r="D108" s="12">
        <f>120</f>
        <v>120</v>
      </c>
    </row>
    <row r="109" spans="1:4" s="1" customFormat="1" ht="13.5" customHeight="1">
      <c r="A109" s="9" t="s">
        <v>87</v>
      </c>
      <c r="B109" s="10" t="s">
        <v>82</v>
      </c>
      <c r="C109" s="11" t="s">
        <v>88</v>
      </c>
      <c r="D109" s="12">
        <f>1282.73</f>
        <v>1282.73</v>
      </c>
    </row>
    <row r="110" spans="1:4" s="1" customFormat="1" ht="13.5" customHeight="1">
      <c r="A110" s="9" t="s">
        <v>89</v>
      </c>
      <c r="B110" s="10" t="s">
        <v>82</v>
      </c>
      <c r="C110" s="11" t="s">
        <v>90</v>
      </c>
      <c r="D110" s="12">
        <f>1282.73</f>
        <v>1282.73</v>
      </c>
    </row>
    <row r="111" spans="1:4" s="1" customFormat="1" ht="33.75" customHeight="1">
      <c r="A111" s="14" t="s">
        <v>91</v>
      </c>
      <c r="B111" s="14"/>
      <c r="C111" s="14"/>
      <c r="D111" s="13">
        <f>89982.67</f>
        <v>89982.67</v>
      </c>
    </row>
    <row r="112" s="1" customFormat="1" ht="24" customHeight="1"/>
    <row r="113" s="1" customFormat="1" ht="13.5" customHeight="1"/>
    <row r="114" s="1" customFormat="1" ht="24" customHeight="1"/>
    <row r="115" s="1" customFormat="1" ht="24" customHeight="1"/>
    <row r="116" s="1" customFormat="1" ht="13.5" customHeight="1"/>
    <row r="117" s="1" customFormat="1" ht="1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</sheetData>
  <sheetProtection selectLockedCells="1" selectUnlockedCells="1"/>
  <mergeCells count="3">
    <mergeCell ref="A111:C111"/>
    <mergeCell ref="B1:D1"/>
    <mergeCell ref="A2:D2"/>
  </mergeCells>
  <printOptions/>
  <pageMargins left="1.1811023622047245" right="0" top="0" bottom="0.5118110236220472" header="0.5118110236220472" footer="0.5118110236220472"/>
  <pageSetup fitToHeight="0" fitToWidth="1" horizontalDpi="300" verticalDpi="300" orientation="portrait" paperSize="9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Арсенал</dc:creator>
  <cp:keywords/>
  <dc:description/>
  <cp:lastModifiedBy>ADMIN</cp:lastModifiedBy>
  <cp:lastPrinted>2023-03-13T04:51:24Z</cp:lastPrinted>
  <dcterms:created xsi:type="dcterms:W3CDTF">2023-03-13T04:52:12Z</dcterms:created>
  <dcterms:modified xsi:type="dcterms:W3CDTF">2023-04-03T11:54:27Z</dcterms:modified>
  <cp:category/>
  <cp:version/>
  <cp:contentType/>
  <cp:contentStatus/>
</cp:coreProperties>
</file>